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13_ncr:1_{631B1328-6DC4-4CCE-B2EE-2FF746FD3DE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7902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<sst xmlns="http://schemas.openxmlformats.org/spreadsheetml/2006/main" count="99" uniqueCount="51">
  <si>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</si>
  <si>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</si>
  <si>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</si>
  <si>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</si>
  <si>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</si>
  <si>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</si>
  <si>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</si>
  <si>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</si>
  <si>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</si>
  <si>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</si>
  <si>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</si>
  <si>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</si>
  <si>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</si>
  <si>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</si>
  <si>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</si>
  <si>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</si>
  <si>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</si>
  <si>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</si>
  <si>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</si>
  <si>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</si>
  <si>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</si>
  <si>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</si>
  <si>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</si>
  <si>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</si>
  <si>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</si>
  <si>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</si>
  <si>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</si>
  <si>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</si>
  <si>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</si>
  <si>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</si>
  <si>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</si>
  <si>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</si>
  <si>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</si>
  <si>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</si>
  <si>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</si>
  <si>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</si>
  <si>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</si>
  <si>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</si>
  <si>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</si>
  <si>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</si>
  <si>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</si>
  <si>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</si>
  <si>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</si>
  <si>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</si>
  <si>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</si>
  <si>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</si>
  <si>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</si>
  <si>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</si>
  <si>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</si>
  <si>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Salamanca, Guanajuato.
Estado Analítico de Ingresos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</si>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</sst>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32" zoomScaleNormal="100" workbookViewId="0">
      <selection activeCell="A41" sqref="A4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49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2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40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3465000</v>
      </c>
      <c r="D11" s="22">
        <v>707833.53</v>
      </c>
      <c r="E11" s="22">
        <f t="shared" si="2"/>
        <v>4172833.5300000003</v>
      </c>
      <c r="F11" s="22">
        <v>4181069.13</v>
      </c>
      <c r="G11" s="22">
        <v>4181069.13</v>
      </c>
      <c r="H11" s="22">
        <f t="shared" si="3"/>
        <v>716069.12999999989</v>
      </c>
      <c r="I11" s="44" t="s">
        <v>42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2.5" x14ac:dyDescent="0.2">
      <c r="A13" s="39"/>
      <c r="B13" s="42" t="s">
        <v>26</v>
      </c>
      <c r="C13" s="22">
        <v>45152598.460000001</v>
      </c>
      <c r="D13" s="22">
        <v>-541195.86</v>
      </c>
      <c r="E13" s="22">
        <f t="shared" si="2"/>
        <v>44611402.600000001</v>
      </c>
      <c r="F13" s="22">
        <v>44712352.600000001</v>
      </c>
      <c r="G13" s="22">
        <v>44712352.600000001</v>
      </c>
      <c r="H13" s="22">
        <f t="shared" si="3"/>
        <v>-440245.8599999994</v>
      </c>
      <c r="I13" s="44" t="s">
        <v>44</v>
      </c>
    </row>
    <row r="14" spans="1:9" x14ac:dyDescent="0.2">
      <c r="A14" s="32"/>
      <c r="B14" s="42" t="s">
        <v>6</v>
      </c>
      <c r="C14" s="22">
        <v>0</v>
      </c>
      <c r="D14" s="22">
        <v>848502.79</v>
      </c>
      <c r="E14" s="22">
        <f t="shared" ref="E14" si="4">C14+D14</f>
        <v>848502.79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48617598.460000001</v>
      </c>
      <c r="D16" s="23">
        <f t="shared" ref="D16:H16" si="6">SUM(D5:D14)</f>
        <v>1015140.4600000001</v>
      </c>
      <c r="E16" s="23">
        <f t="shared" si="6"/>
        <v>49632738.920000002</v>
      </c>
      <c r="F16" s="23">
        <f t="shared" si="6"/>
        <v>48893421.730000004</v>
      </c>
      <c r="G16" s="11">
        <f t="shared" si="6"/>
        <v>48893421.730000004</v>
      </c>
      <c r="H16" s="12">
        <f t="shared" si="6"/>
        <v>275823.27000000048</v>
      </c>
      <c r="I16" s="44" t="s">
        <v>46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4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48617598.460000001</v>
      </c>
      <c r="D31" s="26">
        <f t="shared" si="14"/>
        <v>166637.67000000004</v>
      </c>
      <c r="E31" s="26">
        <f t="shared" si="14"/>
        <v>48784236.130000003</v>
      </c>
      <c r="F31" s="26">
        <f t="shared" si="14"/>
        <v>48893421.730000004</v>
      </c>
      <c r="G31" s="26">
        <f t="shared" si="14"/>
        <v>48893421.730000004</v>
      </c>
      <c r="H31" s="26">
        <f t="shared" si="14"/>
        <v>275823.27000000048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40</v>
      </c>
    </row>
    <row r="34" spans="1:9" x14ac:dyDescent="0.2">
      <c r="A34" s="16"/>
      <c r="B34" s="17" t="s">
        <v>32</v>
      </c>
      <c r="C34" s="25">
        <v>3465000</v>
      </c>
      <c r="D34" s="25">
        <v>707833.53</v>
      </c>
      <c r="E34" s="25">
        <f>C34+D34</f>
        <v>4172833.5300000003</v>
      </c>
      <c r="F34" s="25">
        <v>4181069.13</v>
      </c>
      <c r="G34" s="25">
        <v>4181069.13</v>
      </c>
      <c r="H34" s="25">
        <f t="shared" si="15"/>
        <v>716069.12999999989</v>
      </c>
      <c r="I34" s="44" t="s">
        <v>42</v>
      </c>
    </row>
    <row r="35" spans="1:9" ht="22.5" x14ac:dyDescent="0.2">
      <c r="A35" s="16"/>
      <c r="B35" s="17" t="s">
        <v>26</v>
      </c>
      <c r="C35" s="25">
        <v>45152598.460000001</v>
      </c>
      <c r="D35" s="25">
        <v>-541195.86</v>
      </c>
      <c r="E35" s="25">
        <f>C35+D35</f>
        <v>44611402.600000001</v>
      </c>
      <c r="F35" s="25">
        <v>44712352.600000001</v>
      </c>
      <c r="G35" s="25">
        <v>44712352.600000001</v>
      </c>
      <c r="H35" s="25">
        <f t="shared" ref="H35" si="16">G35-C35</f>
        <v>-440245.8599999994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848502.79</v>
      </c>
      <c r="E37" s="26">
        <f t="shared" si="17"/>
        <v>848502.79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848502.79</v>
      </c>
      <c r="E38" s="25">
        <f>C38+D38</f>
        <v>848502.79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48617598.460000001</v>
      </c>
      <c r="D39" s="23">
        <f t="shared" ref="D39:H39" si="18">SUM(D37+D31+D21)</f>
        <v>1015140.4600000001</v>
      </c>
      <c r="E39" s="23">
        <f t="shared" si="18"/>
        <v>49632738.920000002</v>
      </c>
      <c r="F39" s="23">
        <f t="shared" si="18"/>
        <v>48893421.730000004</v>
      </c>
      <c r="G39" s="23">
        <f t="shared" si="18"/>
        <v>48893421.730000004</v>
      </c>
      <c r="H39" s="12">
        <f t="shared" si="18"/>
        <v>275823.27000000048</v>
      </c>
      <c r="I39" s="44" t="s">
        <v>46</v>
      </c>
    </row>
    <row r="40" spans="1:9" x14ac:dyDescent="0.2">
      <c r="B40" s="28"/>
      <c r="C40" s="29"/>
      <c r="D40" s="29"/>
      <c r="E40" s="29"/>
      <c r="F40" s="30" t="s">
        <v>21</v>
      </c>
      <c r="G40" s="31"/>
      <c r="H40" s="27"/>
      <c r="I40" s="44" t="s">
        <v>46</v>
      </c>
    </row>
    <row r="41" spans="1:9" x14ac:dyDescent="0.2">
      <c r="A41" s="65" t="s">
        <v>50</v>
      </c>
    </row>
    <row r="42" spans="1:9" ht="22.5" x14ac:dyDescent="0.2">
      <c r="B42" s="37" t="s">
        <v>34</v>
      </c>
    </row>
    <row r="43" spans="1:9" x14ac:dyDescent="0.2">
      <c r="B43" s="38" t="s">
        <v>35</v>
      </c>
    </row>
    <row r="44" spans="1:9" ht="30.75" customHeight="1" x14ac:dyDescent="0.2">
      <c r="B44" s="45" t="s">
        <v>36</v>
      </c>
      <c r="C44" s="45"/>
      <c r="D44" s="45"/>
      <c r="E44" s="45"/>
      <c r="F44" s="45"/>
      <c r="G44" s="45"/>
      <c r="H44" s="45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2022-01-24T01:03:56Z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